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35" yWindow="65311" windowWidth="14115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<sst xmlns="http://schemas.openxmlformats.org/spreadsheetml/2006/main" count="1248" uniqueCount="76">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</sst>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D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225765.69999999995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</f>
        <v>2297.2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706.3+67.8</f>
        <v>774.0999999999999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4670.8</v>
      </c>
      <c r="AG52" s="72">
        <f aca="true" t="shared" si="11" ref="AG52:AG59">B52+C52-AF52</f>
        <v>829.8122599999997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2212.8</v>
      </c>
      <c r="AG71" s="130">
        <f t="shared" si="16"/>
        <v>372.1999999999998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225765.69999999995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87629.80000000002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135879.39999999997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L36" sqref="L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18893.450000000015</v>
      </c>
      <c r="AF7" s="54"/>
      <c r="AG7" s="40"/>
    </row>
    <row r="8" spans="1:55" ht="18" customHeight="1">
      <c r="A8" s="47" t="s">
        <v>30</v>
      </c>
      <c r="B8" s="33">
        <f>SUM(E8:AB8)</f>
        <v>43068.50000000001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180405.44000000015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186470.00000000003</v>
      </c>
      <c r="C9" s="104">
        <f aca="true" t="shared" si="0" ref="C9:AD9">C10+C15+C24+C33+C47+C52+C54+C61+C62+C71+C72+C88+C76+C81+C83+C82+C69+C89+C90+C91+C70+C40+C92</f>
        <v>111831.15999999997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27708.9</v>
      </c>
      <c r="AG9" s="69">
        <f>AG10+AG15+AG24+AG33+AG47+AG52+AG54+AG61+AG62+AG71+AG72+AG76+AG88+AG81+AG83+AG82+AG69+AG89+AG91+AG90+AG70+AG40+AG92</f>
        <v>270592.25999999995</v>
      </c>
      <c r="AH9" s="41"/>
      <c r="AI9" s="41"/>
    </row>
    <row r="10" spans="1:34" ht="15.7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403.50000000000006</v>
      </c>
      <c r="AG10" s="72">
        <f>B10+C10-AF10</f>
        <v>18048.1</v>
      </c>
      <c r="AH10" s="18"/>
    </row>
    <row r="11" spans="1:34" ht="15.75">
      <c r="A11" s="3" t="s">
        <v>5</v>
      </c>
      <c r="B11" s="72">
        <v>12937.7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296.20000000000005</v>
      </c>
      <c r="AG11" s="72">
        <f>B11+C11-AF11</f>
        <v>15212.2</v>
      </c>
      <c r="AH11" s="18"/>
    </row>
    <row r="12" spans="1:34" ht="15.75">
      <c r="A12" s="3" t="s">
        <v>2</v>
      </c>
      <c r="B12" s="70">
        <v>447.3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3.4</v>
      </c>
      <c r="AG12" s="72">
        <f>B12+C12-AF12</f>
        <v>615.2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759.0999999999997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103.9</v>
      </c>
      <c r="AG14" s="72">
        <f>AG10-AG11-AG12-AG13</f>
        <v>2220.699999999998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2970.2000000000003</v>
      </c>
      <c r="AG15" s="72">
        <f aca="true" t="shared" si="3" ref="AG15:AG31">B15+C15-AF15</f>
        <v>106063.1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32.8</v>
      </c>
      <c r="AG16" s="115">
        <f t="shared" si="3"/>
        <v>19756.6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77.30000000000001</v>
      </c>
      <c r="AG17" s="72">
        <f t="shared" si="3"/>
        <v>68947.59999999999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51.6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1452.1</v>
      </c>
      <c r="AG19" s="72">
        <f t="shared" si="3"/>
        <v>7099.4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1084.8</v>
      </c>
      <c r="AG20" s="72">
        <f t="shared" si="3"/>
        <v>17496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212.4</v>
      </c>
      <c r="AG21" s="72">
        <f t="shared" si="3"/>
        <v>1455.3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140.2</v>
      </c>
      <c r="AG23" s="72">
        <f>B23+C23-AF23</f>
        <v>11013.200000000006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2175.2</v>
      </c>
      <c r="AG24" s="72">
        <f t="shared" si="3"/>
        <v>39976.620999999985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1831.1000000000001</v>
      </c>
      <c r="AG25" s="115">
        <f t="shared" si="3"/>
        <v>14571.9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2175.2</v>
      </c>
      <c r="AG32" s="72">
        <f>AG24</f>
        <v>39976.620999999985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1845.1000000000001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389.20000000000005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110.5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60.200000000000045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30.3</v>
      </c>
      <c r="AG40" s="72">
        <f aca="true" t="shared" si="8" ref="AG40:AG45">B40+C40-AF40</f>
        <v>1336.3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5.2</v>
      </c>
      <c r="AG41" s="72">
        <f t="shared" si="8"/>
        <v>1139.3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28.3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16</v>
      </c>
      <c r="AG44" s="72">
        <f t="shared" si="8"/>
        <v>128.2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9.100000000000001</v>
      </c>
      <c r="AG46" s="72">
        <f>AG40-AG41-AG42-AG43-AG44-AG45</f>
        <v>39.69999999999999</v>
      </c>
    </row>
    <row r="47" spans="1:33" ht="17.25" customHeight="1">
      <c r="A47" s="4" t="s">
        <v>43</v>
      </c>
      <c r="B47" s="70">
        <v>784.9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250.89999999999998</v>
      </c>
      <c r="AG47" s="72">
        <f>B47+C47-AF47</f>
        <v>2022.6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86.04999999999998</v>
      </c>
    </row>
    <row r="49" spans="1:33" ht="15.75">
      <c r="A49" s="3" t="s">
        <v>16</v>
      </c>
      <c r="B49" s="72">
        <v>615.6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214.9</v>
      </c>
      <c r="AG49" s="72">
        <f>B49+C49-AF49</f>
        <v>1337.8739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35.999999999999986</v>
      </c>
      <c r="AG51" s="72">
        <f>AG47-AG49-AG48</f>
        <v>598.6760999999999</v>
      </c>
    </row>
    <row r="52" spans="1:33" ht="15" customHeight="1">
      <c r="A52" s="4" t="s">
        <v>0</v>
      </c>
      <c r="B52" s="72">
        <v>5846</v>
      </c>
      <c r="C52" s="72">
        <v>829.5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1952.2999999999997</v>
      </c>
      <c r="AG52" s="72">
        <f aca="true" t="shared" si="11" ref="AG52:AG59">B52+C52-AF52</f>
        <v>4723.200000000001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1037</v>
      </c>
      <c r="AG53" s="72">
        <f t="shared" si="11"/>
        <v>272</v>
      </c>
    </row>
    <row r="54" spans="1:34" ht="15" customHeight="1">
      <c r="A54" s="4" t="s">
        <v>9</v>
      </c>
      <c r="B54" s="111">
        <v>2155.9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633.7</v>
      </c>
      <c r="AG54" s="72">
        <f t="shared" si="11"/>
        <v>2566.5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1303.1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438.90000000000003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45.1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633.7</v>
      </c>
      <c r="AG60" s="72">
        <f>AG54-AG55-AG57-AG59-AG56-AG58</f>
        <v>779.4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60.099999999999994</v>
      </c>
      <c r="AG61" s="72">
        <f aca="true" t="shared" si="14" ref="AG61:AG67">B61+C61-AF61</f>
        <v>864.4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116</v>
      </c>
      <c r="AG62" s="72">
        <f t="shared" si="14"/>
        <v>8018.9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3099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26.7</v>
      </c>
      <c r="AG65" s="72">
        <f t="shared" si="14"/>
        <v>271.5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</v>
      </c>
      <c r="AG66" s="72">
        <f t="shared" si="14"/>
        <v>536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84.6</v>
      </c>
      <c r="AG68" s="72">
        <f>AG62-AG63-AG66-AG67-AG65-AG64</f>
        <v>3985.7999999999997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1964.2</v>
      </c>
      <c r="C71" s="80">
        <v>372.1999999999998</v>
      </c>
      <c r="D71" s="79"/>
      <c r="E71" s="79"/>
      <c r="F71" s="79"/>
      <c r="G71" s="79">
        <v>554.9</v>
      </c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554.9</v>
      </c>
      <c r="AG71" s="130">
        <f t="shared" si="16"/>
        <v>1781.4999999999995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1444.7</v>
      </c>
      <c r="C72" s="72">
        <v>4064.8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337.20000000000005</v>
      </c>
      <c r="AG72" s="130">
        <f t="shared" si="16"/>
        <v>5172.3</v>
      </c>
      <c r="AH72" s="86">
        <f>AG72+AG69+AG76+AG91+AG83+AG88</f>
        <v>10141.038999999997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42.7</v>
      </c>
      <c r="AG74" s="130">
        <f t="shared" si="16"/>
        <v>1005.3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150.5</v>
      </c>
      <c r="AG75" s="130">
        <f t="shared" si="16"/>
        <v>281.2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12.7</v>
      </c>
      <c r="AG76" s="130">
        <f t="shared" si="16"/>
        <v>228.4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11.7</v>
      </c>
      <c r="AG77" s="130">
        <f t="shared" si="16"/>
        <v>102.3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2483.9</v>
      </c>
      <c r="AG89" s="72">
        <f t="shared" si="16"/>
        <v>15771.000000000002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12663.5</v>
      </c>
      <c r="AG92" s="72">
        <f t="shared" si="16"/>
        <v>55087.7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186470.00000000003</v>
      </c>
      <c r="C94" s="132">
        <f t="shared" si="17"/>
        <v>111831.15999999997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27708.9</v>
      </c>
      <c r="AG94" s="84">
        <f>AG10+AG15+AG24+AG33+AG47+AG52+AG54+AG61+AG62+AG69+AG71+AG72+AG76+AG81+AG82+AG83+AG88+AG89+AG90+AG91+AG70+AG40+AG92</f>
        <v>270592.25999999995</v>
      </c>
    </row>
    <row r="95" spans="1:33" ht="15.75">
      <c r="A95" s="3" t="s">
        <v>5</v>
      </c>
      <c r="B95" s="22">
        <f>B11+B17+B26+B34+B55+B63+B73+B41+B77+B48</f>
        <v>70072.40000000001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390.40000000000003</v>
      </c>
      <c r="AG95" s="71">
        <f>B95+C95-AF95</f>
        <v>90324.15000000002</v>
      </c>
    </row>
    <row r="96" spans="1:33" ht="15.75">
      <c r="A96" s="3" t="s">
        <v>2</v>
      </c>
      <c r="B96" s="22">
        <f aca="true" t="shared" si="19" ref="B96:AD96">B12+B20+B29+B36+B57+B66+B44+B80+B74+B53</f>
        <v>15652.2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2187.9</v>
      </c>
      <c r="AG96" s="71">
        <f>B96+C96-AF96</f>
        <v>20616.4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5.1</v>
      </c>
      <c r="AG97" s="71">
        <f>B97+C97-AF97</f>
        <v>65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1478.8</v>
      </c>
      <c r="AG98" s="71">
        <f>B98+C98-AF98</f>
        <v>7401.2</v>
      </c>
    </row>
    <row r="99" spans="1:33" ht="15.75">
      <c r="A99" s="3" t="s">
        <v>16</v>
      </c>
      <c r="B99" s="22">
        <f aca="true" t="shared" si="22" ref="B99:X99">B21+B30+B49+B37+B58+B13+B75+B67</f>
        <v>1912.3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577.8</v>
      </c>
      <c r="AG99" s="71">
        <f>B99+C99-AF99</f>
        <v>4516.6739</v>
      </c>
    </row>
    <row r="100" spans="1:33" ht="12.75">
      <c r="A100" s="1" t="s">
        <v>35</v>
      </c>
      <c r="B100" s="2">
        <f aca="true" t="shared" si="24" ref="B100:AD100">B94-B95-B96-B97-B98-B99</f>
        <v>94721.70000000001</v>
      </c>
      <c r="C100" s="20">
        <f t="shared" si="24"/>
        <v>76016.03609999998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4608.5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23068.9</v>
      </c>
      <c r="AG100" s="85">
        <f>AG94-AG95-AG96-AG97-AG98-AG99</f>
        <v>147668.83609999993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2" sqref="AG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170649.72548999995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170649.72548999995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2018-11-09T09:50:14Z</cp:lastPrinted>
  <dcterms:created xsi:type="dcterms:W3CDTF">2002-11-05T08:53:00Z</dcterms:created>
  <dcterms:modified xsi:type="dcterms:W3CDTF">2018-11-12T06:10:09Z</dcterms:modified>
  <cp:category/>
  <cp:version/>
  <cp:contentType/>
  <cp:contentStatus/>
</cp:coreProperties>
</file>